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NEWH\Administrative\GPO\Common\Web\2023\"/>
    </mc:Choice>
  </mc:AlternateContent>
  <xr:revisionPtr revIDLastSave="0" documentId="13_ncr:1_{BE937969-0DB9-4C70-BA3B-14309DB2899E}" xr6:coauthVersionLast="47" xr6:coauthVersionMax="47" xr10:uidLastSave="{00000000-0000-0000-0000-000000000000}"/>
  <bookViews>
    <workbookView xWindow="16944" yWindow="720" windowWidth="31320" windowHeight="12780" xr2:uid="{00000000-000D-0000-FFFF-FFFF00000000}"/>
  </bookViews>
  <sheets>
    <sheet name="cost comparison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8" i="1" s="1"/>
  <c r="E39" i="1"/>
  <c r="E40" i="1" s="1"/>
  <c r="E41" i="1" s="1"/>
  <c r="B34" i="1"/>
  <c r="E49" i="1"/>
  <c r="E50" i="1" s="1"/>
  <c r="B35" i="1"/>
  <c r="E51" i="1"/>
  <c r="E52" i="1" s="1"/>
  <c r="B25" i="1"/>
  <c r="B26" i="1" s="1"/>
  <c r="E25" i="1"/>
  <c r="E26" i="1" s="1"/>
  <c r="B42" i="1"/>
  <c r="E33" i="1"/>
  <c r="B49" i="1"/>
  <c r="B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22" authorId="0" shapeId="0" xr:uid="{F8F5CD57-6B65-7E4B-9C06-803D137B6798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According to public relations major (MA), 36 credits, 2,137$ per credit</t>
        </r>
      </text>
    </comment>
    <comment ref="E23" authorId="0" shapeId="0" xr:uid="{9D3A33E5-05FE-1E4E-9B03-A13E33BEC348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Health center fee + New student fee + Programming </t>
        </r>
      </text>
    </comment>
    <comment ref="B24" authorId="0" shapeId="0" xr:uid="{494F2258-CD38-1E4B-9A80-1AF9473FA12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Housing&amp;Food + Transportation + Personal + Books&amp;Supplies + Fed.loan</t>
        </r>
      </text>
    </comment>
    <comment ref="E24" authorId="0" shapeId="0" xr:uid="{02397B8B-F7E0-2D46-A0D4-E21A7447656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Housing + Personal + Dining + Transportation +Book + Direct Loan Fee+ PLUS Loan Fee </t>
        </r>
      </text>
    </comment>
    <comment ref="E30" authorId="0" shapeId="0" xr:uid="{5E2A8139-4EF1-CC42-B088-4882883A872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According to 2023-24 stat,
</t>
        </r>
        <r>
          <rPr>
            <sz val="10"/>
            <color rgb="FF000000"/>
            <rFont val="Calibri"/>
            <family val="2"/>
            <scheme val="minor"/>
          </rPr>
          <t>$1922 per credit</t>
        </r>
      </text>
    </comment>
    <comment ref="B32" authorId="0" shapeId="0" xr:uid="{EA72165F-7D16-1D44-9615-0437E39990F7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Activity Fee + Health Service Fee</t>
        </r>
      </text>
    </comment>
    <comment ref="E32" authorId="0" shapeId="0" xr:uid="{211C244B-F810-DC4A-9C59-DD4D229EF8B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Transportation + Personal + Books + Room + Board </t>
        </r>
      </text>
    </comment>
    <comment ref="B33" authorId="0" shapeId="0" xr:uid="{E276B155-098E-6144-A5F7-607221E9440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Housing +Books Transportation + Personal + Insurance + Loans</t>
        </r>
      </text>
    </comment>
    <comment ref="E45" authorId="0" shapeId="0" xr:uid="{0D8F1E8B-BE79-7347-A4A4-4B412A74088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$2074 per credit</t>
        </r>
      </text>
    </comment>
  </commentList>
</comments>
</file>

<file path=xl/sharedStrings.xml><?xml version="1.0" encoding="utf-8"?>
<sst xmlns="http://schemas.openxmlformats.org/spreadsheetml/2006/main" count="62" uniqueCount="43">
  <si>
    <t>Living expenses</t>
  </si>
  <si>
    <t>Newhouse School-Syracuse University</t>
  </si>
  <si>
    <t>Total cost for one year</t>
  </si>
  <si>
    <t>Boston University College of Communications</t>
  </si>
  <si>
    <t>Tuition for one year</t>
  </si>
  <si>
    <t>Annenberg School-University of Southern California</t>
  </si>
  <si>
    <t>New York University</t>
  </si>
  <si>
    <t>University of Missouri-Columbia</t>
  </si>
  <si>
    <t>Medill School-Northwestern University</t>
  </si>
  <si>
    <t>Total cost of program-MSJ</t>
  </si>
  <si>
    <t>Total cost of program-MSIMC</t>
  </si>
  <si>
    <t>Total cost of program (two years)</t>
  </si>
  <si>
    <t>American University School of Communication</t>
  </si>
  <si>
    <t>Columbia University Journalism School</t>
  </si>
  <si>
    <t xml:space="preserve">Tuition for one year-MSJ </t>
  </si>
  <si>
    <t>Tuition for one year-MSIMC</t>
  </si>
  <si>
    <t>George Washington University</t>
  </si>
  <si>
    <t>Tuition for one year (non-resident)</t>
  </si>
  <si>
    <t>Tuition for one year (36-credit program)</t>
  </si>
  <si>
    <t>personal costs as provided on institution's website. All should be considered estimates.</t>
  </si>
  <si>
    <t>Total cost of program (11 months)</t>
  </si>
  <si>
    <t>Total cost of program (9.5 months)</t>
  </si>
  <si>
    <t>Tuition for one year-MS</t>
  </si>
  <si>
    <t>Mandatory fees (average)*</t>
  </si>
  <si>
    <t>Mandatory fees*</t>
  </si>
  <si>
    <t>Tuition for one year (36 credits)</t>
  </si>
  <si>
    <t>Total cost of program (three semesters)</t>
  </si>
  <si>
    <t>* does not include health insurance or application fee</t>
  </si>
  <si>
    <t>Living Expenses</t>
  </si>
  <si>
    <t xml:space="preserve">Unless otherwise indicated, living expenses includes housing, utilities, transportation, books and supplies and </t>
  </si>
  <si>
    <t>N/A</t>
  </si>
  <si>
    <t>Living Expenses (average)</t>
  </si>
  <si>
    <t>Total cost of MSPR (two years)</t>
  </si>
  <si>
    <t xml:space="preserve">Tuition for one year-MSPR </t>
  </si>
  <si>
    <t>Cost of MSPR for one year (two semesters)</t>
  </si>
  <si>
    <t>Cost of MSJ for one year (two semesters)</t>
  </si>
  <si>
    <t>Total cost of MSJ (three semesters)</t>
  </si>
  <si>
    <t>Tuition for one year-MSJ (24 credits)</t>
  </si>
  <si>
    <t>Tuition for one year-MA (18 credits)</t>
  </si>
  <si>
    <t>2023-2024 Comparison of Master's Program Costs</t>
  </si>
  <si>
    <t>Total cost of program (12 months)</t>
  </si>
  <si>
    <t>Tuition for one year (33 credits)</t>
  </si>
  <si>
    <t>Total cost for one year (two semesters)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</si>
</sst>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D44500"/>
      <name val="Verdana"/>
      <family val="2"/>
    </font>
    <font>
      <b/>
      <u/>
      <sz val="10"/>
      <color theme="10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b/>
      <sz val="11"/>
      <color rgb="FFD44500"/>
      <name val="Verdana"/>
      <family val="2"/>
    </font>
    <font>
      <sz val="11"/>
      <color theme="1"/>
      <name val="Verdana"/>
      <family val="2"/>
    </font>
    <font>
      <b/>
      <sz val="12"/>
      <color theme="9"/>
      <name val="Verdan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sz val="9"/>
      <color theme="1"/>
      <name val="Verdana"/>
      <family val="2"/>
    </font>
    <font>
      <u/>
      <sz val="9"/>
      <color theme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5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3" borderId="1" xfId="1" applyFont="1" applyFill="1" applyBorder="1" applyAlignment="1"/>
    <xf numFmtId="0" fontId="5" fillId="3" borderId="2" xfId="1" applyFont="1" applyFill="1" applyBorder="1" applyAlignment="1"/>
    <xf numFmtId="42" fontId="3" fillId="0" borderId="4" xfId="0" applyNumberFormat="1" applyFont="1" applyBorder="1"/>
    <xf numFmtId="0" fontId="3" fillId="0" borderId="0" xfId="0" applyFont="1" applyAlignment="1">
      <alignment horizontal="left"/>
    </xf>
    <xf numFmtId="42" fontId="3" fillId="3" borderId="6" xfId="0" applyNumberFormat="1" applyFont="1" applyFill="1" applyBorder="1"/>
    <xf numFmtId="0" fontId="6" fillId="2" borderId="2" xfId="1" applyFont="1" applyFill="1" applyBorder="1" applyAlignment="1"/>
    <xf numFmtId="0" fontId="7" fillId="0" borderId="0" xfId="0" applyFont="1"/>
    <xf numFmtId="0" fontId="3" fillId="0" borderId="0" xfId="0" applyFont="1" applyAlignment="1">
      <alignment wrapText="1"/>
    </xf>
    <xf numFmtId="42" fontId="3" fillId="0" borderId="0" xfId="0" applyNumberFormat="1" applyFont="1"/>
    <xf numFmtId="0" fontId="6" fillId="4" borderId="2" xfId="1" applyFont="1" applyFill="1" applyBorder="1" applyAlignment="1"/>
    <xf numFmtId="0" fontId="5" fillId="2" borderId="2" xfId="1" applyFont="1" applyFill="1" applyBorder="1" applyAlignment="1"/>
    <xf numFmtId="0" fontId="8" fillId="0" borderId="0" xfId="0" applyFont="1"/>
    <xf numFmtId="0" fontId="10" fillId="0" borderId="0" xfId="0" applyFont="1"/>
    <xf numFmtId="0" fontId="9" fillId="0" borderId="0" xfId="0" applyFont="1"/>
    <xf numFmtId="0" fontId="14" fillId="0" borderId="3" xfId="0" applyFont="1" applyBorder="1"/>
    <xf numFmtId="0" fontId="14" fillId="3" borderId="5" xfId="0" applyFont="1" applyFill="1" applyBorder="1"/>
    <xf numFmtId="0" fontId="14" fillId="2" borderId="3" xfId="0" applyFont="1" applyFill="1" applyBorder="1"/>
    <xf numFmtId="0" fontId="14" fillId="2" borderId="5" xfId="0" applyFont="1" applyFill="1" applyBorder="1"/>
    <xf numFmtId="0" fontId="14" fillId="5" borderId="3" xfId="2" applyFont="1" applyBorder="1"/>
    <xf numFmtId="0" fontId="14" fillId="5" borderId="5" xfId="2" applyFont="1" applyBorder="1"/>
    <xf numFmtId="0" fontId="15" fillId="2" borderId="1" xfId="1" applyFont="1" applyFill="1" applyBorder="1" applyAlignment="1">
      <alignment horizontal="left"/>
    </xf>
    <xf numFmtId="0" fontId="15" fillId="2" borderId="2" xfId="1" applyFont="1" applyFill="1" applyBorder="1" applyAlignment="1">
      <alignment horizontal="left"/>
    </xf>
    <xf numFmtId="0" fontId="15" fillId="2" borderId="1" xfId="1" applyFont="1" applyFill="1" applyBorder="1" applyAlignment="1"/>
    <xf numFmtId="0" fontId="14" fillId="0" borderId="0" xfId="0" applyFont="1"/>
    <xf numFmtId="0" fontId="15" fillId="4" borderId="1" xfId="1" applyFont="1" applyFill="1" applyBorder="1" applyAlignment="1"/>
    <xf numFmtId="42" fontId="14" fillId="0" borderId="4" xfId="0" applyNumberFormat="1" applyFont="1" applyBorder="1"/>
    <xf numFmtId="42" fontId="14" fillId="0" borderId="4" xfId="0" applyNumberFormat="1" applyFont="1" applyBorder="1" applyAlignment="1">
      <alignment horizontal="right"/>
    </xf>
    <xf numFmtId="42" fontId="14" fillId="2" borderId="4" xfId="0" applyNumberFormat="1" applyFont="1" applyFill="1" applyBorder="1"/>
    <xf numFmtId="42" fontId="14" fillId="2" borderId="6" xfId="0" applyNumberFormat="1" applyFont="1" applyFill="1" applyBorder="1"/>
    <xf numFmtId="42" fontId="14" fillId="5" borderId="4" xfId="2" applyNumberFormat="1" applyFont="1" applyBorder="1"/>
    <xf numFmtId="42" fontId="14" fillId="5" borderId="6" xfId="2" applyNumberFormat="1" applyFont="1" applyBorder="1"/>
  </cellXfs>
  <cellStyles count="3">
    <cellStyle name="40% - Accent1" xfId="2" builtinId="3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10E54"/>
      <color rgb="FFD44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1905000</xdr:colOff>
      <xdr:row>0</xdr:row>
      <xdr:rowOff>57728</xdr:rowOff>
    </xdr:from>
    <xdr:to>
      <xdr:col>3</xdr:col>
      <xdr:colOff>1185689</xdr:colOff>
      <xdr:row>5</xdr:row>
      <xdr:rowOff>130788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16468E-E7F1-473A-AE79-F36C9B485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57728"/>
          <a:ext cx="3331153" cy="823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u.edu/com/admissions/graduate/financial-aid/cost-of-attendance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newhouse.syr.edu/admissions/graduate/tuition-and-financial-aid" TargetMode="External"/><Relationship Id="rId7" Type="http://schemas.openxmlformats.org/officeDocument/2006/relationships/hyperlink" Target="https://www.medill.northwestern.edu/journalism/graduate-journalism/index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american.edu/finance/studentaccounts/tuition-and-fees-information.cfm" TargetMode="External"/><Relationship Id="rId1" Type="http://schemas.openxmlformats.org/officeDocument/2006/relationships/hyperlink" Target="https://financialaid.gwu.edu/cost-of-attendance" TargetMode="External"/><Relationship Id="rId6" Type="http://schemas.openxmlformats.org/officeDocument/2006/relationships/hyperlink" Target="https://www.nyu.edu/admissions/financial-aid-and-scholarships/tuitiongrad.html" TargetMode="External"/><Relationship Id="rId11" Type="http://schemas.openxmlformats.org/officeDocument/2006/relationships/hyperlink" Target="https://www.medill.northwestern.edu/journalism/graduate-journalism/cost-of-attendance/index.html" TargetMode="External"/><Relationship Id="rId5" Type="http://schemas.openxmlformats.org/officeDocument/2006/relationships/hyperlink" Target="https://journalism.columbia.edu/cost-attendance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financialaid.missouri.edu/cost-of-attendance/graduate/" TargetMode="External"/><Relationship Id="rId4" Type="http://schemas.openxmlformats.org/officeDocument/2006/relationships/hyperlink" Target="https://financialaid.missouri.edu/cost-of-attendance/graduate.php?_ga=2.79911570.487752884.1550261708-1436128433.1550261708" TargetMode="External"/><Relationship Id="rId9" Type="http://schemas.openxmlformats.org/officeDocument/2006/relationships/hyperlink" Target="https://www.bu.edu/com/admissions/graduate/tuition-scholarships-aid/tuition-living-expenses/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topLeftCell="A27" zoomScaleNormal="100" workbookViewId="0">
      <selection activeCell="A55" sqref="A55"/>
    </sheetView>
  </sheetViews>
  <sheetFormatPr defaultColWidth="8.44140625" defaultRowHeight="12.6" x14ac:dyDescent="0.2"/>
  <cols>
    <col min="1" max="1" width="35.77734375" style="1" customWidth="1"/>
    <col min="2" max="2" width="11.77734375" style="1" customWidth="1"/>
    <col min="3" max="3" width="5.6640625" style="1" customWidth="1"/>
    <col min="4" max="4" width="36.6640625" style="1" customWidth="1"/>
    <col min="5" max="5" width="11.77734375" style="1" customWidth="1"/>
    <col min="6" max="16384" width="8.44140625" style="1"/>
  </cols>
  <sheetData>
    <row r="1" spans="1:5" ht="12.75" customHeight="1" x14ac:dyDescent="0.2"/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/>
    <row r="6" spans="1:5" ht="12.75" customHeight="1" x14ac:dyDescent="0.2">
      <c r="D6" s="2"/>
      <c r="E6" s="2"/>
    </row>
    <row r="7" spans="1:5" ht="13.05" customHeight="1" x14ac:dyDescent="0.2"/>
    <row r="8" spans="1:5" ht="16.05" customHeight="1" x14ac:dyDescent="0.3">
      <c r="A8" s="17" t="s">
        <v>39</v>
      </c>
      <c r="B8" s="16"/>
      <c r="C8" s="18"/>
      <c r="D8" s="16"/>
      <c r="E8" s="3"/>
    </row>
    <row r="9" spans="1:5" ht="12.75" customHeight="1" x14ac:dyDescent="0.2">
      <c r="A9" s="4"/>
      <c r="B9" s="4"/>
      <c r="D9" s="4"/>
      <c r="E9" s="4"/>
    </row>
    <row r="10" spans="1:5" ht="12.75" customHeight="1" x14ac:dyDescent="0.2">
      <c r="A10" s="1" t="s">
        <v>29</v>
      </c>
    </row>
    <row r="11" spans="1:5" ht="12.75" customHeight="1" x14ac:dyDescent="0.2">
      <c r="A11" s="1" t="s">
        <v>19</v>
      </c>
    </row>
    <row r="12" spans="1:5" x14ac:dyDescent="0.2">
      <c r="A12" s="4"/>
      <c r="B12" s="4"/>
      <c r="D12" s="4"/>
      <c r="E12" s="4"/>
    </row>
    <row r="14" spans="1:5" x14ac:dyDescent="0.2">
      <c r="A14" s="5" t="s">
        <v>1</v>
      </c>
      <c r="B14" s="6"/>
    </row>
    <row r="15" spans="1:5" x14ac:dyDescent="0.2">
      <c r="A15" s="19" t="s">
        <v>18</v>
      </c>
      <c r="B15" s="7">
        <f>36*1872</f>
        <v>67392</v>
      </c>
    </row>
    <row r="16" spans="1:5" x14ac:dyDescent="0.2">
      <c r="A16" s="19" t="s">
        <v>23</v>
      </c>
      <c r="B16" s="7">
        <v>1835.5</v>
      </c>
      <c r="E16" s="8"/>
    </row>
    <row r="17" spans="1:6" x14ac:dyDescent="0.2">
      <c r="A17" s="19" t="s">
        <v>31</v>
      </c>
      <c r="B17" s="7">
        <v>14500</v>
      </c>
    </row>
    <row r="18" spans="1:6" x14ac:dyDescent="0.2">
      <c r="A18" s="20" t="s">
        <v>40</v>
      </c>
      <c r="B18" s="9">
        <f>SUM(B15:B17)</f>
        <v>83727.5</v>
      </c>
    </row>
    <row r="21" spans="1:6" x14ac:dyDescent="0.2">
      <c r="A21" s="27" t="s">
        <v>3</v>
      </c>
      <c r="B21" s="10"/>
      <c r="D21" s="25" t="s">
        <v>5</v>
      </c>
      <c r="E21" s="26"/>
    </row>
    <row r="22" spans="1:6" x14ac:dyDescent="0.2">
      <c r="A22" s="19" t="s">
        <v>4</v>
      </c>
      <c r="B22" s="30">
        <v>61050</v>
      </c>
      <c r="D22" s="19" t="s">
        <v>25</v>
      </c>
      <c r="E22" s="30">
        <v>76932</v>
      </c>
    </row>
    <row r="23" spans="1:6" ht="12" customHeight="1" x14ac:dyDescent="0.2">
      <c r="A23" s="19" t="s">
        <v>24</v>
      </c>
      <c r="B23" s="30">
        <v>1034</v>
      </c>
      <c r="D23" s="19" t="s">
        <v>24</v>
      </c>
      <c r="E23" s="30">
        <v>1189</v>
      </c>
    </row>
    <row r="24" spans="1:6" x14ac:dyDescent="0.2">
      <c r="A24" s="19" t="s">
        <v>28</v>
      </c>
      <c r="B24" s="30">
        <v>20723</v>
      </c>
      <c r="D24" s="19" t="s">
        <v>28</v>
      </c>
      <c r="E24" s="30">
        <v>27345</v>
      </c>
    </row>
    <row r="25" spans="1:6" x14ac:dyDescent="0.2">
      <c r="A25" s="21" t="s">
        <v>2</v>
      </c>
      <c r="B25" s="32">
        <f>SUM(B22:B24)</f>
        <v>82807</v>
      </c>
      <c r="D25" s="21" t="s">
        <v>42</v>
      </c>
      <c r="E25" s="32">
        <f>SUM(E22:E24)</f>
        <v>105466</v>
      </c>
      <c r="F25" s="12"/>
    </row>
    <row r="26" spans="1:6" ht="12.75" customHeight="1" x14ac:dyDescent="0.2">
      <c r="A26" s="22" t="s">
        <v>11</v>
      </c>
      <c r="B26" s="33">
        <f>(B25*2)</f>
        <v>165614</v>
      </c>
      <c r="C26" s="11"/>
      <c r="D26" s="22" t="s">
        <v>26</v>
      </c>
      <c r="E26" s="33">
        <f>E25+(E22/2)</f>
        <v>143932</v>
      </c>
    </row>
    <row r="29" spans="1:6" x14ac:dyDescent="0.2">
      <c r="A29" s="27" t="s">
        <v>8</v>
      </c>
      <c r="B29" s="10"/>
      <c r="D29" s="27" t="s">
        <v>12</v>
      </c>
      <c r="E29" s="10"/>
    </row>
    <row r="30" spans="1:6" x14ac:dyDescent="0.2">
      <c r="A30" s="28" t="s">
        <v>14</v>
      </c>
      <c r="B30" s="30">
        <v>69932</v>
      </c>
      <c r="D30" s="19" t="s">
        <v>41</v>
      </c>
      <c r="E30" s="30">
        <v>63426</v>
      </c>
    </row>
    <row r="31" spans="1:6" x14ac:dyDescent="0.2">
      <c r="A31" s="28" t="s">
        <v>15</v>
      </c>
      <c r="B31" s="30">
        <v>100026</v>
      </c>
      <c r="D31" s="19" t="s">
        <v>24</v>
      </c>
      <c r="E31" s="30">
        <v>430</v>
      </c>
    </row>
    <row r="32" spans="1:6" x14ac:dyDescent="0.2">
      <c r="A32" s="19" t="s">
        <v>23</v>
      </c>
      <c r="B32" s="30">
        <v>1420</v>
      </c>
      <c r="D32" s="19" t="s">
        <v>28</v>
      </c>
      <c r="E32" s="30">
        <v>25900</v>
      </c>
    </row>
    <row r="33" spans="1:5" x14ac:dyDescent="0.2">
      <c r="A33" s="19" t="s">
        <v>28</v>
      </c>
      <c r="B33" s="30">
        <v>52763</v>
      </c>
      <c r="D33" s="22" t="s">
        <v>20</v>
      </c>
      <c r="E33" s="33">
        <f>SUM(E30:E32)</f>
        <v>89756</v>
      </c>
    </row>
    <row r="34" spans="1:5" x14ac:dyDescent="0.2">
      <c r="A34" s="21" t="s">
        <v>9</v>
      </c>
      <c r="B34" s="32">
        <f>SUM(B30,B32,B33)</f>
        <v>124115</v>
      </c>
    </row>
    <row r="35" spans="1:5" x14ac:dyDescent="0.2">
      <c r="A35" s="22" t="s">
        <v>10</v>
      </c>
      <c r="B35" s="33">
        <f>SUM(B31:B33)</f>
        <v>154209</v>
      </c>
    </row>
    <row r="36" spans="1:5" x14ac:dyDescent="0.2">
      <c r="B36" s="13"/>
      <c r="D36" s="27" t="s">
        <v>16</v>
      </c>
      <c r="E36" s="15"/>
    </row>
    <row r="37" spans="1:5" x14ac:dyDescent="0.2">
      <c r="D37" s="19" t="s">
        <v>38</v>
      </c>
      <c r="E37" s="30">
        <v>33930</v>
      </c>
    </row>
    <row r="38" spans="1:5" x14ac:dyDescent="0.2">
      <c r="A38" s="29" t="s">
        <v>13</v>
      </c>
      <c r="B38" s="14"/>
      <c r="D38" s="19" t="s">
        <v>24</v>
      </c>
      <c r="E38" s="31" t="s">
        <v>30</v>
      </c>
    </row>
    <row r="39" spans="1:5" x14ac:dyDescent="0.2">
      <c r="A39" s="19" t="s">
        <v>22</v>
      </c>
      <c r="B39" s="30">
        <v>74624</v>
      </c>
      <c r="D39" s="19" t="s">
        <v>0</v>
      </c>
      <c r="E39" s="30">
        <f>23400+1800+1100+5400</f>
        <v>31700</v>
      </c>
    </row>
    <row r="40" spans="1:5" x14ac:dyDescent="0.2">
      <c r="A40" s="19" t="s">
        <v>24</v>
      </c>
      <c r="B40" s="30">
        <v>9513</v>
      </c>
      <c r="D40" s="23" t="s">
        <v>2</v>
      </c>
      <c r="E40" s="34">
        <f>SUM(E37:E39)</f>
        <v>65630</v>
      </c>
    </row>
    <row r="41" spans="1:5" x14ac:dyDescent="0.2">
      <c r="A41" s="19" t="s">
        <v>28</v>
      </c>
      <c r="B41" s="30">
        <v>41822</v>
      </c>
      <c r="D41" s="24" t="s">
        <v>11</v>
      </c>
      <c r="E41" s="35">
        <f>E40*2</f>
        <v>131260</v>
      </c>
    </row>
    <row r="42" spans="1:5" x14ac:dyDescent="0.2">
      <c r="A42" s="22" t="s">
        <v>21</v>
      </c>
      <c r="B42" s="33">
        <f>SUM(B39:B41)</f>
        <v>125959</v>
      </c>
    </row>
    <row r="44" spans="1:5" x14ac:dyDescent="0.2">
      <c r="D44" s="27" t="s">
        <v>6</v>
      </c>
      <c r="E44" s="10"/>
    </row>
    <row r="45" spans="1:5" x14ac:dyDescent="0.2">
      <c r="A45" s="27" t="s">
        <v>7</v>
      </c>
      <c r="B45" s="10"/>
      <c r="D45" s="19" t="s">
        <v>37</v>
      </c>
      <c r="E45" s="30">
        <v>49776</v>
      </c>
    </row>
    <row r="46" spans="1:5" x14ac:dyDescent="0.2">
      <c r="A46" s="19" t="s">
        <v>17</v>
      </c>
      <c r="B46" s="30">
        <v>23140</v>
      </c>
      <c r="D46" s="19" t="s">
        <v>33</v>
      </c>
      <c r="E46" s="30">
        <v>49006</v>
      </c>
    </row>
    <row r="47" spans="1:5" x14ac:dyDescent="0.2">
      <c r="A47" s="19" t="s">
        <v>24</v>
      </c>
      <c r="B47" s="31" t="s">
        <v>30</v>
      </c>
      <c r="D47" s="19" t="s">
        <v>24</v>
      </c>
      <c r="E47" s="31" t="s">
        <v>30</v>
      </c>
    </row>
    <row r="48" spans="1:5" x14ac:dyDescent="0.2">
      <c r="A48" s="19" t="s">
        <v>28</v>
      </c>
      <c r="B48" s="30">
        <v>20412</v>
      </c>
      <c r="D48" s="19" t="s">
        <v>28</v>
      </c>
      <c r="E48" s="30">
        <v>26744</v>
      </c>
    </row>
    <row r="49" spans="1:5" x14ac:dyDescent="0.2">
      <c r="A49" s="23" t="s">
        <v>2</v>
      </c>
      <c r="B49" s="34">
        <f>SUM(B46:B48)</f>
        <v>43552</v>
      </c>
      <c r="D49" s="21" t="s">
        <v>35</v>
      </c>
      <c r="E49" s="32">
        <f>SUM(E45,E47,E48)</f>
        <v>76520</v>
      </c>
    </row>
    <row r="50" spans="1:5" x14ac:dyDescent="0.2">
      <c r="A50" s="24" t="s">
        <v>11</v>
      </c>
      <c r="B50" s="35">
        <f>B49*2</f>
        <v>87104</v>
      </c>
      <c r="D50" s="21" t="s">
        <v>36</v>
      </c>
      <c r="E50" s="32">
        <f>E49+(E49/2)</f>
        <v>114780</v>
      </c>
    </row>
    <row r="51" spans="1:5" x14ac:dyDescent="0.2">
      <c r="D51" s="21" t="s">
        <v>34</v>
      </c>
      <c r="E51" s="32">
        <f>SUM(E46:E48)</f>
        <v>75750</v>
      </c>
    </row>
    <row r="52" spans="1:5" x14ac:dyDescent="0.2">
      <c r="D52" s="22" t="s">
        <v>32</v>
      </c>
      <c r="E52" s="33">
        <f>2*E51</f>
        <v>151500</v>
      </c>
    </row>
    <row r="55" spans="1:5" x14ac:dyDescent="0.2">
      <c r="A55" s="1" t="s">
        <v>27</v>
      </c>
    </row>
  </sheetData>
  <mergeCells count="1">
    <mergeCell ref="D21:E21"/>
  </mergeCells>
  <hyperlinks>
    <hyperlink ref="D36:E36" r:id="rId1" display="George Washington University" xr:uid="{00000000-0004-0000-0000-000008000000}"/>
    <hyperlink ref="D29:E29" r:id="rId2" display="American University School of Communication" xr:uid="{00000000-0004-0000-0000-000007000000}"/>
    <hyperlink ref="A14:B14" r:id="rId3" display="Newhouse School-Syracuse University" xr:uid="{00000000-0004-0000-0000-000006000000}"/>
    <hyperlink ref="A45:B45" r:id="rId4" display="University of Missouri-Columbia" xr:uid="{00000000-0004-0000-0000-000005000000}"/>
    <hyperlink ref="A38:B38" r:id="rId5" display="Columbia University Journalism School" xr:uid="{00000000-0004-0000-0000-000004000000}"/>
    <hyperlink ref="D44:E44" r:id="rId6" display="New York University" xr:uid="{00000000-0004-0000-0000-000003000000}"/>
    <hyperlink ref="A29:B29" r:id="rId7" display="Medill School-Northwestern University" xr:uid="{00000000-0004-0000-0000-000002000000}"/>
    <hyperlink ref="A21:B21" r:id="rId8" display="Boston University College of Communications" xr:uid="{00000000-0004-0000-0000-000000000000}"/>
    <hyperlink ref="A21" r:id="rId9" xr:uid="{238A4BE4-2A27-CE46-B5C8-ED61DCCBF2F0}"/>
    <hyperlink ref="A45" r:id="rId10" xr:uid="{2C528652-78AA-A14F-A855-F54D29B7DFAE}"/>
    <hyperlink ref="A29" r:id="rId11" xr:uid="{D836A55D-92C7-0445-877C-BCE8A78697B8}"/>
  </hyperlinks>
  <pageMargins left="0.25" right="0.25" top="0.25" bottom="0.5" header="0.3" footer="0.25"/>
  <pageSetup orientation="portrait" r:id="rId12"/>
  <headerFooter>
    <oddFooter>&amp;R&amp;"Arial,Italic"&amp;8Updated &amp;D</oddFooter>
  </headerFooter>
  <drawing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comparison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Master's Program Cost Comparison</dc:title>
  <dc:creator>macoria</dc:creator>
  <cp:lastModifiedBy>Martha A Coria</cp:lastModifiedBy>
  <cp:lastPrinted>2023-03-13T14:59:14Z</cp:lastPrinted>
  <dcterms:created xsi:type="dcterms:W3CDTF">2014-02-26T14:49:46Z</dcterms:created>
  <dcterms:modified xsi:type="dcterms:W3CDTF">2023-03-13T14:59:24Z</dcterms:modified>
</cp:coreProperties>
</file>